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30"/>
  <workbookPr showInkAnnotation="0" defaultThemeVersion="124226"/>
  <mc:AlternateContent xmlns:mc="http://schemas.openxmlformats.org/markup-compatibility/2006">
    <mc:Choice Requires="x15">
      <x15ac:absPath xmlns:x15ac="http://schemas.microsoft.com/office/spreadsheetml/2010/11/ac" url="Z:\gestio_actius\14 COORDINACIO MANT\Estudis previs\2025-339 Fuites Predictiu NAUTIUS\"/>
    </mc:Choice>
  </mc:AlternateContent>
  <xr:revisionPtr revIDLastSave="13" documentId="13_ncr:1_{94C57AA3-231B-467C-A396-5CFDA31362E7}" xr6:coauthVersionLast="47" xr6:coauthVersionMax="47" xr10:uidLastSave="{32C3B483-B772-48CF-B243-4ADFDE467B88}"/>
  <bookViews>
    <workbookView xWindow="1420" yWindow="0" windowWidth="17190" windowHeight="10200" tabRatio="799" xr2:uid="{00000000-000D-0000-FFFF-FFFF00000000}"/>
  </bookViews>
  <sheets>
    <sheet name="QPreus Unitaris" sheetId="1" r:id="rId1"/>
    <sheet name="PRESSUPOST" sheetId="5" r:id="rId2"/>
  </sheets>
  <definedNames>
    <definedName name="_xlnm.Print_Area" localSheetId="1">PRESSUPOST!$A$1:$L$25</definedName>
    <definedName name="_xlnm.Print_Area" localSheetId="0">'QPreus Unitaris'!$A$1:$E$18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5" i="5" l="1"/>
  <c r="H15" i="5"/>
  <c r="F15" i="5"/>
  <c r="J14" i="5"/>
  <c r="H14" i="5"/>
  <c r="F14" i="5"/>
  <c r="B14" i="5"/>
  <c r="A14" i="5"/>
  <c r="D13" i="5"/>
  <c r="J13" i="5" s="1"/>
  <c r="C13" i="5"/>
  <c r="B13" i="5"/>
  <c r="A13" i="5"/>
  <c r="D12" i="5"/>
  <c r="J12" i="5" s="1"/>
  <c r="C12" i="5"/>
  <c r="B12" i="5"/>
  <c r="A12" i="5"/>
  <c r="D11" i="5"/>
  <c r="J11" i="5" s="1"/>
  <c r="C11" i="5"/>
  <c r="B11" i="5"/>
  <c r="A11" i="5"/>
  <c r="D10" i="5"/>
  <c r="H10" i="5" s="1"/>
  <c r="C10" i="5"/>
  <c r="B10" i="5"/>
  <c r="A10" i="5"/>
  <c r="D9" i="5"/>
  <c r="J9" i="5" s="1"/>
  <c r="C9" i="5"/>
  <c r="B9" i="5"/>
  <c r="A9" i="5"/>
  <c r="D8" i="5"/>
  <c r="J8" i="5" s="1"/>
  <c r="C8" i="5"/>
  <c r="B8" i="5"/>
  <c r="A8" i="5"/>
  <c r="D7" i="5"/>
  <c r="J7" i="5" s="1"/>
  <c r="C7" i="5"/>
  <c r="B7" i="5"/>
  <c r="A7" i="5"/>
  <c r="D6" i="5"/>
  <c r="J6" i="5" s="1"/>
  <c r="C6" i="5"/>
  <c r="B6" i="5"/>
  <c r="A6" i="5"/>
  <c r="D5" i="5"/>
  <c r="H5" i="5" s="1"/>
  <c r="C5" i="5"/>
  <c r="B5" i="5"/>
  <c r="A5" i="5"/>
  <c r="K14" i="5" l="1"/>
  <c r="K15" i="5"/>
  <c r="J5" i="5"/>
  <c r="J10" i="5"/>
  <c r="F5" i="5"/>
  <c r="F6" i="5"/>
  <c r="F7" i="5"/>
  <c r="F8" i="5"/>
  <c r="F9" i="5"/>
  <c r="F10" i="5"/>
  <c r="F11" i="5"/>
  <c r="F12" i="5"/>
  <c r="F13" i="5"/>
  <c r="H6" i="5"/>
  <c r="H7" i="5"/>
  <c r="K7" i="5" s="1"/>
  <c r="H8" i="5"/>
  <c r="H9" i="5"/>
  <c r="H11" i="5"/>
  <c r="H12" i="5"/>
  <c r="H13" i="5"/>
  <c r="K6" i="5" l="1"/>
  <c r="J16" i="5"/>
  <c r="F19" i="5" s="1"/>
  <c r="F16" i="5"/>
  <c r="D19" i="5" s="1"/>
  <c r="K9" i="5"/>
  <c r="H16" i="5"/>
  <c r="E19" i="5" s="1"/>
  <c r="K11" i="5"/>
  <c r="K13" i="5"/>
  <c r="K12" i="5"/>
  <c r="K10" i="5"/>
  <c r="K8" i="5"/>
  <c r="K5" i="5"/>
  <c r="G19" i="5" l="1"/>
  <c r="K16" i="5"/>
  <c r="D20" i="5"/>
  <c r="F20" i="5"/>
  <c r="E20" i="5"/>
  <c r="G20" i="5" l="1"/>
  <c r="G22" i="5" s="1"/>
  <c r="G23" i="5" l="1"/>
  <c r="G24" i="5" s="1"/>
</calcChain>
</file>

<file path=xl/sharedStrings.xml><?xml version="1.0" encoding="utf-8"?>
<sst xmlns="http://schemas.openxmlformats.org/spreadsheetml/2006/main" count="69" uniqueCount="55">
  <si>
    <t>Servei d'Inspecció per a la Detecció de Fuites mitjançant Tecnologia Inalàmbrica, Acústica i de Navegació Lliure de Xarxa Sud d'ATL (2025/339)</t>
  </si>
  <si>
    <t>Quadre preus unitaris: Xarxa Sud</t>
  </si>
  <si>
    <t>CODI</t>
  </si>
  <si>
    <t>UT</t>
  </si>
  <si>
    <t>DESCRIPCIÓ</t>
  </si>
  <si>
    <t>PREU OFERTAT</t>
  </si>
  <si>
    <t>PREU LICITACIO</t>
  </si>
  <si>
    <t>RH.01.01</t>
  </si>
  <si>
    <t>h</t>
  </si>
  <si>
    <t>Enginyer de Projectes</t>
  </si>
  <si>
    <t>RH.01.02</t>
  </si>
  <si>
    <t>Tècnic Especialista</t>
  </si>
  <si>
    <t>RH.01.03</t>
  </si>
  <si>
    <t>Oficial 1ª de Camp</t>
  </si>
  <si>
    <t>PTLL-01</t>
  </si>
  <si>
    <t>Ut.</t>
  </si>
  <si>
    <t>Visita prèvia al lloc per a l'inspecció dels punts d'interès.
Aquesta visita, que inclou la presència d'un tècnic especialitzat amb l'equipament necessari, així com la cobertura de despeses de transport i dieta, té com a finalitat realitzar una avaluació exhaustiva dels aspectes tècnics i logístics relacionats amb el lloc o projecte en qüestió</t>
  </si>
  <si>
    <t>PTLL-02</t>
  </si>
  <si>
    <t>Elaboració d'estudi inicial per a la campanya de detecció de fuites prevista.
Analitzar l'abast del projecte, recollint la informació essencial, incloent els plànols detallats de les canonades, les característiques dels elements (vàlvules d'aire, vàlvules, drenatges, etc.) per als punts clau d'inserció, extracció, sincronització i seguiment. Inclou la planificació dels treballs.</t>
  </si>
  <si>
    <t>PTLL-03</t>
  </si>
  <si>
    <t>km</t>
  </si>
  <si>
    <t>Inspecció per a una longitud inferior a 6 km
Aquest preu inclou la presència d'un tècnic i un ajudant, així com l'equip necessari per a la realització de l'inspecció, amb la mobilització i desmobilització dels equips, el transport i les dietes del personal involucrat. S'inclourà primera verificació en camp amb el geòfon.</t>
  </si>
  <si>
    <t>PTLL-04</t>
  </si>
  <si>
    <t>Inspecció per a una longitud superior a 6 km
Aquest preu inclou la presència d'un tècnic i un ajudant, així com l'equip necessari per a la realització de l'inspecció, amb la mobilització i desmobilització dels equips, el transport i les dietes del personal involucrat. S'inclourà primera verificació en camp amb el geòfon.</t>
  </si>
  <si>
    <t>PTLL-05</t>
  </si>
  <si>
    <t>Estudi d'identificació i localització de fuites, bosses d'aire i anomalies, incloent la redacció d'informe.
Aquest preu inclou la presència del cap de camp, un ajudant i l'equip necessari per a la realització de l'estudi, amb el transport i les dietes del personal involucrat.</t>
  </si>
  <si>
    <t>PTLL-06</t>
  </si>
  <si>
    <t>Operació d'Inserció i Extracció del dispositiu.
Aquest servei inclou el muntatge i desmuntatge dels equips necessaris per a la realització de l'operació d'inserció i extracció del dispositiu</t>
  </si>
  <si>
    <t>ESTR-PA01</t>
  </si>
  <si>
    <t>P.A.</t>
  </si>
  <si>
    <r>
      <t xml:space="preserve">Partida alçada a justificar per al preparació d'eines d'inserció i extracció a mida. Aquest servei inclou la fabricació i adaptació personalitzada dels estris necessaris per a la inserció i extracció de la bola en aquells punts on sigui necessari, segons les especificacions tècniques requerides pel projecte. </t>
    </r>
    <r>
      <rPr>
        <b/>
        <sz val="10"/>
        <rFont val="Calibri"/>
        <family val="2"/>
      </rPr>
      <t>Aquesta partida no es pot modificar.</t>
    </r>
  </si>
  <si>
    <t>IMP-PA02</t>
  </si>
  <si>
    <r>
      <t xml:space="preserve">Partida alçada per a treballs de predicció que puguin sorgir de manera no planificada durant el període d’execució d'aquest servei. 
</t>
    </r>
    <r>
      <rPr>
        <b/>
        <sz val="10"/>
        <rFont val="Calibri"/>
        <family val="2"/>
        <scheme val="minor"/>
      </rPr>
      <t>Aquesta partida no es pot modificar.</t>
    </r>
  </si>
  <si>
    <t>Servei d'Inspecció de la Xarxa de Distribució d’ATL per a la Detecció de Fuites mitjançant Tecnologia Inalàmbrica, Acústica i de Navegació Lliure (2025/339)</t>
  </si>
  <si>
    <t>Pressupost: Xarxa Sud</t>
  </si>
  <si>
    <t>TOTAL</t>
  </si>
  <si>
    <t>Codi</t>
  </si>
  <si>
    <t>Ut</t>
  </si>
  <si>
    <t>Descripció</t>
  </si>
  <si>
    <t>Preu</t>
  </si>
  <si>
    <t>Amidament</t>
  </si>
  <si>
    <t>Import</t>
  </si>
  <si>
    <t>Total</t>
  </si>
  <si>
    <r>
      <rPr>
        <i/>
        <sz val="9"/>
        <color rgb="FF002060"/>
        <rFont val="Calibri"/>
        <family val="2"/>
      </rPr>
      <t xml:space="preserve">Partida alçada a justificar per al preparació d'eines d'inserció i extracció a mida. Aquest servei inclou la fabricació i adaptació personalitzada dels estris necessaris per a la inserció i extracció de la bola en aquells punts on sigui necessari, segons les especificacions tècniques requerides pel projecte. </t>
    </r>
    <r>
      <rPr>
        <b/>
        <sz val="9"/>
        <rFont val="Calibri"/>
        <family val="2"/>
      </rPr>
      <t>Aquesta partida no es pot modificar.</t>
    </r>
  </si>
  <si>
    <t>IMP.PA.UT</t>
  </si>
  <si>
    <r>
      <t xml:space="preserve">Partida alçada per a treballs de predicció que puguin sorgir de manera no planificada durant el període d’execució d'aquest servei. 
</t>
    </r>
    <r>
      <rPr>
        <b/>
        <sz val="9"/>
        <rFont val="Calibri"/>
        <family val="2"/>
        <scheme val="minor"/>
      </rPr>
      <t>Aquesta partida no es pot modificar.</t>
    </r>
  </si>
  <si>
    <t xml:space="preserve">TOTAL </t>
  </si>
  <si>
    <t>CENTRE DE TREBALL</t>
  </si>
  <si>
    <t>ANY 2025</t>
  </si>
  <si>
    <t>ANY 2026</t>
  </si>
  <si>
    <t>ANY 2027</t>
  </si>
  <si>
    <t>XARXA SUD</t>
  </si>
  <si>
    <t>TOTAL PRESSUPOST LICITACIÓ</t>
  </si>
  <si>
    <t>IVA 21%</t>
  </si>
  <si>
    <t>TOTAL PRESSUPOST LICITACIÓ (IVA inclòs)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</si>
</sst>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25">
    <font>
      <sz val="11"/>
      <color theme="1"/>
      <name val="Calibri"/>
      <family val="2"/>
      <scheme val="minor"/>
    </font>
    <font>
      <b/>
      <sz val="11"/>
      <name val="Calibri"/>
      <family val="2"/>
      <scheme val="minor"/>
    </font>
    <font>
      <sz val="10"/>
      <color indexed="8"/>
      <name val="MS Sans Serif"/>
      <family val="2"/>
    </font>
    <font>
      <sz val="9"/>
      <name val="Calibri"/>
      <family val="2"/>
      <scheme val="minor"/>
    </font>
    <font>
      <sz val="11"/>
      <color theme="1"/>
      <name val="Calibri"/>
      <family val="2"/>
      <scheme val="minor"/>
    </font>
    <font>
      <sz val="10"/>
      <name val="Arial"/>
      <family val="2"/>
    </font>
    <font>
      <sz val="9"/>
      <color theme="1"/>
      <name val="Calibri"/>
      <family val="2"/>
      <scheme val="minor"/>
    </font>
    <font>
      <b/>
      <sz val="11"/>
      <color theme="1"/>
      <name val="Calibri"/>
      <family val="2"/>
      <scheme val="minor"/>
    </font>
    <font>
      <b/>
      <sz val="9"/>
      <color theme="1"/>
      <name val="Calibri"/>
      <family val="2"/>
      <scheme val="minor"/>
    </font>
    <font>
      <b/>
      <sz val="14"/>
      <color theme="1"/>
      <name val="Calibri"/>
      <family val="2"/>
      <scheme val="minor"/>
    </font>
    <font>
      <b/>
      <i/>
      <sz val="11"/>
      <color theme="1"/>
      <name val="Calibri"/>
      <family val="2"/>
      <scheme val="minor"/>
    </font>
    <font>
      <b/>
      <i/>
      <sz val="9"/>
      <color theme="1"/>
      <name val="Calibri"/>
      <family val="2"/>
      <scheme val="minor"/>
    </font>
    <font>
      <b/>
      <sz val="10"/>
      <color theme="1"/>
      <name val="Calibri"/>
      <family val="2"/>
      <scheme val="minor"/>
    </font>
    <font>
      <b/>
      <i/>
      <sz val="11"/>
      <color rgb="FF002060"/>
      <name val="Calibri"/>
      <family val="2"/>
      <scheme val="minor"/>
    </font>
    <font>
      <sz val="10"/>
      <color theme="1"/>
      <name val="Calibri"/>
      <family val="2"/>
      <scheme val="minor"/>
    </font>
    <font>
      <b/>
      <i/>
      <sz val="11"/>
      <color rgb="FF0070C0"/>
      <name val="Calibri"/>
      <family val="2"/>
      <scheme val="minor"/>
    </font>
    <font>
      <b/>
      <sz val="14"/>
      <name val="Calibri"/>
      <family val="2"/>
      <scheme val="minor"/>
    </font>
    <font>
      <b/>
      <sz val="11"/>
      <color theme="1"/>
      <name val="Arial"/>
      <family val="2"/>
    </font>
    <font>
      <b/>
      <sz val="9"/>
      <name val="Calibri"/>
      <family val="2"/>
      <scheme val="minor"/>
    </font>
    <font>
      <i/>
      <sz val="9"/>
      <color rgb="FF002060"/>
      <name val="Calibri"/>
      <family val="2"/>
      <scheme val="minor"/>
    </font>
    <font>
      <i/>
      <sz val="9"/>
      <color rgb="FF002060"/>
      <name val="Calibri"/>
      <family val="2"/>
    </font>
    <font>
      <b/>
      <sz val="9"/>
      <name val="Calibri"/>
      <family val="2"/>
    </font>
    <font>
      <sz val="9"/>
      <name val="Calibri"/>
      <family val="2"/>
    </font>
    <font>
      <b/>
      <sz val="10"/>
      <name val="Calibri"/>
      <family val="2"/>
    </font>
    <font>
      <b/>
      <sz val="10"/>
      <name val="Calibri"/>
      <family val="2"/>
      <scheme val="minor"/>
    </font>
  </fonts>
  <fills count="7">
    <fill>
      <patternFill patternType="none"/>
    </fill>
    <fill>
      <patternFill patternType="gray125"/>
    </fill>
    <fill>
      <patternFill patternType="solid">
        <fgColor theme="3"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3" tint="0.89999084444715716"/>
        <bgColor indexed="64"/>
      </patternFill>
    </fill>
    <fill>
      <patternFill patternType="solid">
        <fgColor rgb="FFFFFF00"/>
        <bgColor indexed="64"/>
      </patternFill>
    </fill>
  </fills>
  <borders count="22">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s>
  <cellStyleXfs count="5">
    <xf numFmtId="0" fontId="0" fillId="0" borderId="0"/>
    <xf numFmtId="0" fontId="2" fillId="0" borderId="0" applyNumberFormat="0" applyFont="0" applyFill="0" applyBorder="0" applyAlignment="0" applyProtection="0"/>
    <xf numFmtId="0" fontId="4" fillId="0" borderId="0"/>
    <xf numFmtId="0" fontId="2" fillId="0" borderId="0" applyNumberFormat="0" applyFont="0" applyFill="0" applyBorder="0" applyAlignment="0" applyProtection="0"/>
    <xf numFmtId="44" fontId="5" fillId="0" borderId="0" applyFont="0" applyFill="0" applyBorder="0" applyAlignment="0" applyProtection="0"/>
  </cellStyleXfs>
  <cellXfs count="70">
    <xf numFmtId="0" fontId="0" fillId="0" borderId="0" xfId="0"/>
    <xf numFmtId="0" fontId="3" fillId="0" borderId="2" xfId="0" applyFont="1" applyBorder="1" applyAlignment="1">
      <alignment horizontal="center" vertical="center" wrapText="1"/>
    </xf>
    <xf numFmtId="164" fontId="0" fillId="0" borderId="0" xfId="0" applyNumberFormat="1"/>
    <xf numFmtId="0" fontId="3" fillId="0" borderId="2" xfId="0" applyFont="1" applyBorder="1" applyAlignment="1">
      <alignment horizontal="justify" vertical="top" wrapText="1"/>
    </xf>
    <xf numFmtId="0" fontId="6" fillId="0" borderId="6" xfId="0" applyFont="1" applyBorder="1"/>
    <xf numFmtId="0" fontId="6" fillId="0" borderId="9" xfId="0" applyFont="1" applyBorder="1"/>
    <xf numFmtId="0" fontId="6" fillId="0" borderId="2" xfId="0" applyFont="1" applyBorder="1" applyAlignment="1">
      <alignment horizontal="center"/>
    </xf>
    <xf numFmtId="164" fontId="11" fillId="0" borderId="11" xfId="0" applyNumberFormat="1" applyFont="1" applyBorder="1"/>
    <xf numFmtId="164" fontId="11" fillId="0" borderId="12" xfId="0" applyNumberFormat="1" applyFont="1" applyBorder="1"/>
    <xf numFmtId="164" fontId="8" fillId="4" borderId="10" xfId="0" applyNumberFormat="1" applyFont="1" applyFill="1" applyBorder="1"/>
    <xf numFmtId="164" fontId="8" fillId="4" borderId="7" xfId="0" applyNumberFormat="1" applyFont="1" applyFill="1" applyBorder="1"/>
    <xf numFmtId="0" fontId="10" fillId="0" borderId="5" xfId="0" applyFont="1" applyBorder="1" applyAlignment="1">
      <alignment horizontal="center"/>
    </xf>
    <xf numFmtId="0" fontId="10" fillId="4" borderId="5" xfId="0" applyFont="1" applyFill="1" applyBorder="1" applyAlignment="1">
      <alignment horizontal="center"/>
    </xf>
    <xf numFmtId="0" fontId="0" fillId="0" borderId="5" xfId="0" applyBorder="1" applyAlignment="1">
      <alignment horizontal="center"/>
    </xf>
    <xf numFmtId="0" fontId="10" fillId="4" borderId="2" xfId="0" applyFont="1" applyFill="1" applyBorder="1" applyAlignment="1">
      <alignment horizontal="center"/>
    </xf>
    <xf numFmtId="164" fontId="12" fillId="4" borderId="2" xfId="0" applyNumberFormat="1" applyFont="1" applyFill="1" applyBorder="1"/>
    <xf numFmtId="0" fontId="0" fillId="3" borderId="0" xfId="0" applyFill="1"/>
    <xf numFmtId="0" fontId="10" fillId="3" borderId="0" xfId="0" applyFont="1" applyFill="1"/>
    <xf numFmtId="164" fontId="14" fillId="0" borderId="2" xfId="0" applyNumberFormat="1" applyFont="1" applyBorder="1"/>
    <xf numFmtId="164" fontId="7" fillId="0" borderId="2" xfId="0" applyNumberFormat="1" applyFont="1" applyBorder="1"/>
    <xf numFmtId="0" fontId="12" fillId="3" borderId="0" xfId="0" applyFont="1" applyFill="1"/>
    <xf numFmtId="0" fontId="9" fillId="3" borderId="0" xfId="0" applyFont="1" applyFill="1"/>
    <xf numFmtId="164" fontId="7" fillId="3" borderId="5" xfId="0" applyNumberFormat="1" applyFont="1" applyFill="1" applyBorder="1"/>
    <xf numFmtId="0" fontId="1" fillId="2" borderId="1" xfId="0" applyFont="1" applyFill="1" applyBorder="1" applyAlignment="1">
      <alignment horizontal="center" vertical="center"/>
    </xf>
    <xf numFmtId="164" fontId="1" fillId="2" borderId="2" xfId="0" applyNumberFormat="1" applyFont="1" applyFill="1" applyBorder="1" applyAlignment="1">
      <alignment horizontal="center" vertical="center"/>
    </xf>
    <xf numFmtId="0" fontId="3" fillId="0" borderId="2" xfId="0" applyFont="1" applyBorder="1" applyAlignment="1">
      <alignment horizontal="justify" vertical="center" wrapText="1"/>
    </xf>
    <xf numFmtId="0" fontId="0" fillId="0" borderId="0" xfId="0" applyAlignment="1">
      <alignment wrapText="1"/>
    </xf>
    <xf numFmtId="0" fontId="0" fillId="3" borderId="0" xfId="0" applyFill="1" applyAlignment="1">
      <alignment wrapText="1"/>
    </xf>
    <xf numFmtId="0" fontId="1" fillId="2" borderId="1" xfId="0" applyFont="1" applyFill="1" applyBorder="1" applyAlignment="1">
      <alignment vertical="center" wrapText="1"/>
    </xf>
    <xf numFmtId="0" fontId="6" fillId="0" borderId="13" xfId="0" applyFont="1" applyBorder="1" applyAlignment="1">
      <alignment horizontal="center" vertical="center"/>
    </xf>
    <xf numFmtId="0" fontId="16" fillId="0" borderId="0" xfId="0" applyFont="1"/>
    <xf numFmtId="4" fontId="3" fillId="0" borderId="2" xfId="0" applyNumberFormat="1" applyFont="1" applyBorder="1" applyAlignment="1">
      <alignment vertical="center"/>
    </xf>
    <xf numFmtId="4" fontId="0" fillId="3" borderId="0" xfId="0" applyNumberFormat="1" applyFill="1"/>
    <xf numFmtId="0" fontId="10" fillId="5" borderId="5" xfId="0" applyFont="1" applyFill="1" applyBorder="1" applyAlignment="1">
      <alignment horizontal="center"/>
    </xf>
    <xf numFmtId="164" fontId="8" fillId="5" borderId="10" xfId="0" applyNumberFormat="1" applyFont="1" applyFill="1" applyBorder="1"/>
    <xf numFmtId="164" fontId="7" fillId="5" borderId="5" xfId="0" applyNumberFormat="1" applyFont="1" applyFill="1" applyBorder="1"/>
    <xf numFmtId="0" fontId="19" fillId="0" borderId="2" xfId="0" applyFont="1" applyBorder="1" applyAlignment="1">
      <alignment horizontal="left" vertical="center"/>
    </xf>
    <xf numFmtId="0" fontId="19" fillId="0" borderId="2" xfId="0" applyFont="1" applyBorder="1" applyAlignment="1">
      <alignment horizontal="justify" vertical="center" wrapText="1"/>
    </xf>
    <xf numFmtId="0" fontId="19" fillId="0" borderId="2" xfId="0" applyFont="1" applyBorder="1" applyAlignment="1">
      <alignment horizontal="left" vertical="center" wrapText="1"/>
    </xf>
    <xf numFmtId="0" fontId="6" fillId="0" borderId="2" xfId="0" applyFont="1" applyBorder="1" applyAlignment="1">
      <alignment horizontal="center" vertical="center"/>
    </xf>
    <xf numFmtId="164" fontId="11" fillId="0" borderId="18" xfId="0" applyNumberFormat="1" applyFont="1" applyBorder="1" applyAlignment="1">
      <alignment vertical="center"/>
    </xf>
    <xf numFmtId="0" fontId="6" fillId="0" borderId="19" xfId="0" applyFont="1" applyBorder="1" applyAlignment="1">
      <alignment vertical="center"/>
    </xf>
    <xf numFmtId="164" fontId="8" fillId="4" borderId="20" xfId="0" applyNumberFormat="1" applyFont="1" applyFill="1" applyBorder="1" applyAlignment="1">
      <alignment vertical="center"/>
    </xf>
    <xf numFmtId="164" fontId="11" fillId="0" borderId="7" xfId="0" applyNumberFormat="1" applyFont="1" applyBorder="1" applyAlignment="1">
      <alignment vertical="center"/>
    </xf>
    <xf numFmtId="0" fontId="6" fillId="0" borderId="6" xfId="0" applyFont="1" applyBorder="1" applyAlignment="1">
      <alignment vertical="center"/>
    </xf>
    <xf numFmtId="164" fontId="8" fillId="4" borderId="7" xfId="0" applyNumberFormat="1" applyFont="1" applyFill="1" applyBorder="1" applyAlignment="1">
      <alignment vertical="center"/>
    </xf>
    <xf numFmtId="164" fontId="8" fillId="5" borderId="7" xfId="0" applyNumberFormat="1" applyFont="1" applyFill="1" applyBorder="1"/>
    <xf numFmtId="0" fontId="19" fillId="0" borderId="13" xfId="0" applyFont="1" applyBorder="1" applyAlignment="1">
      <alignment horizontal="justify" vertical="center" wrapText="1"/>
    </xf>
    <xf numFmtId="0" fontId="6" fillId="0" borderId="21" xfId="0" applyFont="1" applyBorder="1" applyAlignment="1">
      <alignment horizontal="center"/>
    </xf>
    <xf numFmtId="0" fontId="19" fillId="0" borderId="21" xfId="0" applyFont="1" applyBorder="1" applyAlignment="1">
      <alignment horizontal="left" vertical="center"/>
    </xf>
    <xf numFmtId="164" fontId="12" fillId="0" borderId="2" xfId="0" applyNumberFormat="1" applyFont="1" applyBorder="1"/>
    <xf numFmtId="0" fontId="20" fillId="0" borderId="2" xfId="0" applyFont="1" applyBorder="1" applyAlignment="1">
      <alignment horizontal="justify" vertical="center" wrapText="1"/>
    </xf>
    <xf numFmtId="0" fontId="1" fillId="2" borderId="16" xfId="0" applyFont="1" applyFill="1" applyBorder="1" applyAlignment="1">
      <alignment horizontal="center" vertical="center"/>
    </xf>
    <xf numFmtId="0" fontId="22" fillId="0" borderId="2" xfId="0" applyFont="1" applyBorder="1" applyAlignment="1">
      <alignment horizontal="justify" vertical="center" wrapText="1"/>
    </xf>
    <xf numFmtId="0" fontId="17" fillId="0" borderId="0" xfId="0" applyFont="1" applyAlignment="1">
      <alignment horizontal="left" wrapText="1"/>
    </xf>
    <xf numFmtId="164" fontId="3" fillId="6" borderId="2" xfId="0" applyNumberFormat="1" applyFont="1" applyFill="1" applyBorder="1" applyAlignment="1">
      <alignment vertical="center"/>
    </xf>
    <xf numFmtId="164" fontId="3" fillId="0" borderId="2" xfId="0" applyNumberFormat="1" applyFont="1" applyBorder="1" applyAlignment="1">
      <alignment vertical="center"/>
    </xf>
    <xf numFmtId="0" fontId="8" fillId="0" borderId="9" xfId="0" applyFont="1" applyBorder="1" applyAlignment="1">
      <alignment horizontal="center"/>
    </xf>
    <xf numFmtId="0" fontId="8" fillId="0" borderId="6" xfId="0" applyFont="1" applyBorder="1" applyAlignment="1">
      <alignment horizontal="center"/>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17" fillId="0" borderId="0" xfId="0" applyFont="1" applyAlignment="1">
      <alignment horizontal="left" wrapText="1"/>
    </xf>
    <xf numFmtId="0" fontId="15" fillId="0" borderId="2" xfId="0" applyFont="1" applyBorder="1" applyAlignment="1">
      <alignment horizontal="right"/>
    </xf>
    <xf numFmtId="164" fontId="7" fillId="0" borderId="4" xfId="0" applyNumberFormat="1" applyFont="1" applyBorder="1" applyAlignment="1">
      <alignment horizontal="center"/>
    </xf>
    <xf numFmtId="164" fontId="7" fillId="0" borderId="14" xfId="0" applyNumberFormat="1" applyFont="1" applyBorder="1" applyAlignment="1">
      <alignment horizontal="center"/>
    </xf>
    <xf numFmtId="164" fontId="7" fillId="0" borderId="3" xfId="0" applyNumberFormat="1" applyFont="1" applyBorder="1" applyAlignment="1">
      <alignment horizontal="center"/>
    </xf>
    <xf numFmtId="0" fontId="13" fillId="4" borderId="2" xfId="0" applyFont="1" applyFill="1" applyBorder="1" applyAlignment="1">
      <alignment horizontal="center"/>
    </xf>
    <xf numFmtId="0" fontId="1" fillId="2" borderId="15" xfId="0" applyFont="1" applyFill="1" applyBorder="1" applyAlignment="1">
      <alignment horizontal="center" vertical="center"/>
    </xf>
    <xf numFmtId="0" fontId="1" fillId="2" borderId="16" xfId="0" applyFont="1" applyFill="1" applyBorder="1" applyAlignment="1">
      <alignment vertical="center"/>
    </xf>
    <xf numFmtId="0" fontId="1" fillId="2" borderId="17" xfId="0" applyFont="1" applyFill="1" applyBorder="1" applyAlignment="1">
      <alignment horizontal="center" vertical="center"/>
    </xf>
  </cellXfs>
  <cellStyles count="5">
    <cellStyle name="Euro 2" xfId="4" xr:uid="{00000000-0005-0000-0000-000000000000}"/>
    <cellStyle name="Normal" xfId="0" builtinId="0"/>
    <cellStyle name="Normal 2 3" xfId="3" xr:uid="{00000000-0005-0000-0000-000003000000}"/>
    <cellStyle name="Normal 3" xfId="2" xr:uid="{00000000-0005-0000-0000-000004000000}"/>
    <cellStyle name="Normal 6" xfId="1"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20"/>
  <sheetViews>
    <sheetView tabSelected="1" view="pageBreakPreview" topLeftCell="A5" zoomScale="80" zoomScaleNormal="90" zoomScaleSheetLayoutView="80" workbookViewId="0">
      <selection activeCell="F14" sqref="F14"/>
    </sheetView>
  </sheetViews>
  <sheetFormatPr defaultColWidth="11.42578125" defaultRowHeight="15" customHeight="1"/>
  <cols>
    <col min="1" max="1" width="8.140625" style="26" customWidth="1"/>
    <col min="2" max="2" width="4.85546875" customWidth="1"/>
    <col min="3" max="3" width="69.5703125" customWidth="1"/>
    <col min="4" max="4" width="13.42578125" customWidth="1"/>
    <col min="5" max="5" width="1.42578125" customWidth="1"/>
    <col min="6" max="6" width="14.140625" customWidth="1"/>
  </cols>
  <sheetData>
    <row r="1" spans="1:6" ht="33" customHeight="1">
      <c r="A1" s="61" t="s">
        <v>0</v>
      </c>
      <c r="B1" s="61"/>
      <c r="C1" s="61"/>
      <c r="D1" s="61"/>
      <c r="E1" s="61"/>
      <c r="F1" s="54"/>
    </row>
    <row r="2" spans="1:6" ht="13.5" customHeight="1">
      <c r="A2" s="54"/>
      <c r="B2" s="54"/>
      <c r="C2" s="54"/>
      <c r="D2" s="54"/>
      <c r="E2" s="54"/>
      <c r="F2" s="54"/>
    </row>
    <row r="3" spans="1:6" ht="18.600000000000001">
      <c r="A3" s="30" t="s">
        <v>1</v>
      </c>
    </row>
    <row r="4" spans="1:6" ht="7.5" customHeight="1">
      <c r="A4" s="27"/>
      <c r="B4" s="16"/>
      <c r="C4" s="16"/>
      <c r="D4" s="16"/>
      <c r="E4" s="16"/>
      <c r="F4" s="16"/>
    </row>
    <row r="5" spans="1:6" ht="14.45">
      <c r="A5" s="28" t="s">
        <v>2</v>
      </c>
      <c r="B5" s="23" t="s">
        <v>3</v>
      </c>
      <c r="C5" s="23" t="s">
        <v>4</v>
      </c>
      <c r="D5" s="24" t="s">
        <v>5</v>
      </c>
      <c r="E5" s="16"/>
      <c r="F5" s="24" t="s">
        <v>6</v>
      </c>
    </row>
    <row r="6" spans="1:6" ht="14.45">
      <c r="A6" s="1" t="s">
        <v>7</v>
      </c>
      <c r="B6" s="1" t="s">
        <v>8</v>
      </c>
      <c r="C6" s="25" t="s">
        <v>9</v>
      </c>
      <c r="D6" s="55"/>
      <c r="E6" s="16"/>
      <c r="F6" s="31">
        <v>39</v>
      </c>
    </row>
    <row r="7" spans="1:6" ht="14.45">
      <c r="A7" s="1" t="s">
        <v>10</v>
      </c>
      <c r="B7" s="1" t="s">
        <v>8</v>
      </c>
      <c r="C7" s="25" t="s">
        <v>11</v>
      </c>
      <c r="D7" s="55"/>
      <c r="E7" s="16"/>
      <c r="F7" s="31">
        <v>36.4</v>
      </c>
    </row>
    <row r="8" spans="1:6" ht="14.45">
      <c r="A8" s="1" t="s">
        <v>12</v>
      </c>
      <c r="B8" s="1" t="s">
        <v>8</v>
      </c>
      <c r="C8" s="25" t="s">
        <v>13</v>
      </c>
      <c r="D8" s="55"/>
      <c r="E8" s="16"/>
      <c r="F8" s="31">
        <v>32.5</v>
      </c>
    </row>
    <row r="9" spans="1:6" ht="57" customHeight="1">
      <c r="A9" s="1" t="s">
        <v>14</v>
      </c>
      <c r="B9" s="1" t="s">
        <v>15</v>
      </c>
      <c r="C9" s="25" t="s">
        <v>16</v>
      </c>
      <c r="D9" s="55"/>
      <c r="E9" s="16"/>
      <c r="F9" s="31">
        <v>2600</v>
      </c>
    </row>
    <row r="10" spans="1:6" ht="56.45" customHeight="1">
      <c r="A10" s="1" t="s">
        <v>17</v>
      </c>
      <c r="B10" s="1" t="s">
        <v>15</v>
      </c>
      <c r="C10" s="25" t="s">
        <v>18</v>
      </c>
      <c r="D10" s="55"/>
      <c r="E10" s="16"/>
      <c r="F10" s="31">
        <v>2300</v>
      </c>
    </row>
    <row r="11" spans="1:6" ht="55.5" customHeight="1">
      <c r="A11" s="1" t="s">
        <v>19</v>
      </c>
      <c r="B11" s="1" t="s">
        <v>20</v>
      </c>
      <c r="C11" s="25" t="s">
        <v>21</v>
      </c>
      <c r="D11" s="55"/>
      <c r="E11" s="16"/>
      <c r="F11" s="31">
        <v>3800</v>
      </c>
    </row>
    <row r="12" spans="1:6" ht="51" customHeight="1">
      <c r="A12" s="1" t="s">
        <v>22</v>
      </c>
      <c r="B12" s="1" t="s">
        <v>20</v>
      </c>
      <c r="C12" s="25" t="s">
        <v>23</v>
      </c>
      <c r="D12" s="55"/>
      <c r="E12" s="16"/>
      <c r="F12" s="31">
        <v>2300</v>
      </c>
    </row>
    <row r="13" spans="1:6" ht="42.6" customHeight="1">
      <c r="A13" s="1" t="s">
        <v>24</v>
      </c>
      <c r="B13" s="1" t="s">
        <v>15</v>
      </c>
      <c r="C13" s="25" t="s">
        <v>25</v>
      </c>
      <c r="D13" s="55"/>
      <c r="E13" s="16"/>
      <c r="F13" s="31">
        <v>1820</v>
      </c>
    </row>
    <row r="14" spans="1:6" ht="38.1" customHeight="1">
      <c r="A14" s="1" t="s">
        <v>26</v>
      </c>
      <c r="B14" s="1" t="s">
        <v>15</v>
      </c>
      <c r="C14" s="25" t="s">
        <v>27</v>
      </c>
      <c r="D14" s="55"/>
      <c r="E14" s="16"/>
      <c r="F14" s="31">
        <v>1300</v>
      </c>
    </row>
    <row r="15" spans="1:6" ht="56.1" customHeight="1">
      <c r="A15" s="1" t="s">
        <v>28</v>
      </c>
      <c r="B15" s="1" t="s">
        <v>29</v>
      </c>
      <c r="C15" s="53" t="s">
        <v>30</v>
      </c>
      <c r="D15" s="56">
        <v>2800</v>
      </c>
      <c r="E15" s="16"/>
      <c r="F15" s="31">
        <v>2800</v>
      </c>
    </row>
    <row r="16" spans="1:6" ht="41.25" customHeight="1">
      <c r="A16" s="1" t="s">
        <v>31</v>
      </c>
      <c r="B16" s="1" t="s">
        <v>29</v>
      </c>
      <c r="C16" s="3" t="s">
        <v>32</v>
      </c>
      <c r="D16" s="56">
        <v>7500</v>
      </c>
      <c r="E16" s="16"/>
      <c r="F16" s="31">
        <v>7500</v>
      </c>
    </row>
    <row r="17" spans="1:6" ht="14.45">
      <c r="A17" s="27"/>
      <c r="B17" s="16"/>
      <c r="C17" s="16"/>
      <c r="D17" s="32"/>
      <c r="E17" s="16"/>
      <c r="F17" s="32"/>
    </row>
    <row r="18" spans="1:6" ht="8.25" customHeight="1">
      <c r="A18" s="27"/>
      <c r="B18" s="16"/>
      <c r="C18" s="16"/>
      <c r="D18" s="16"/>
      <c r="E18" s="16"/>
      <c r="F18" s="16"/>
    </row>
    <row r="19" spans="1:6" ht="14.45">
      <c r="A19" s="27"/>
      <c r="B19" s="16"/>
      <c r="C19" s="16"/>
      <c r="D19" s="16"/>
      <c r="E19" s="16"/>
      <c r="F19" s="16"/>
    </row>
    <row r="20" spans="1:6" ht="14.45">
      <c r="A20" s="27"/>
      <c r="B20" s="16"/>
      <c r="C20" s="16"/>
      <c r="D20" s="16"/>
      <c r="E20" s="16"/>
      <c r="F20" s="16"/>
    </row>
  </sheetData>
  <sheetProtection algorithmName="SHA-512" hashValue="qWc2EONbwbjkqdVb4KbXChTG4AlEwY7HsOBe3MzjyQPG3+Di02r+rERCeXZcTDVrXvEsAk65xYMjswsxAnmYAA==" saltValue="bj1NUjMSf1qonOyi9bLs4A==" spinCount="100000" sheet="1" objects="1" scenarios="1"/>
  <protectedRanges>
    <protectedRange sqref="D6:D14" name="Quadre Preus"/>
  </protectedRanges>
  <mergeCells count="1">
    <mergeCell ref="A1:E1"/>
  </mergeCells>
  <pageMargins left="0.70866141732283472" right="0.51181102362204722" top="0.74803149606299213" bottom="0.74803149606299213" header="0.31496062992125984" footer="0.31496062992125984"/>
  <pageSetup paperSize="9" scale="92" fitToHeight="0" orientation="portrait" r:id="rId1"/>
  <headerFooter>
    <oddFooter>&amp;C&amp;N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DD3652-98C0-4063-AE37-B448724C9B92}">
  <dimension ref="A1:N26"/>
  <sheetViews>
    <sheetView view="pageBreakPreview" zoomScale="70" zoomScaleNormal="90" zoomScaleSheetLayoutView="70" workbookViewId="0">
      <selection activeCell="N14" sqref="N14:N18"/>
    </sheetView>
  </sheetViews>
  <sheetFormatPr defaultColWidth="11.42578125" defaultRowHeight="14.45"/>
  <cols>
    <col min="1" max="1" width="8.140625" customWidth="1"/>
    <col min="2" max="2" width="4.28515625" customWidth="1"/>
    <col min="3" max="3" width="58.5703125" customWidth="1"/>
    <col min="4" max="4" width="10.42578125" customWidth="1"/>
    <col min="5" max="5" width="12.5703125" customWidth="1"/>
    <col min="6" max="6" width="11.7109375" customWidth="1"/>
    <col min="7" max="7" width="12.5703125" customWidth="1"/>
    <col min="8" max="8" width="13.140625" customWidth="1"/>
    <col min="9" max="9" width="10.7109375" customWidth="1"/>
    <col min="10" max="10" width="12.7109375" customWidth="1"/>
    <col min="11" max="11" width="13" customWidth="1"/>
    <col min="12" max="12" width="1.140625" customWidth="1"/>
    <col min="14" max="14" width="14.42578125" customWidth="1"/>
  </cols>
  <sheetData>
    <row r="1" spans="1:14" ht="18.75" customHeight="1">
      <c r="A1" s="61" t="s">
        <v>33</v>
      </c>
      <c r="B1" s="61"/>
      <c r="C1" s="61"/>
      <c r="D1" s="61"/>
      <c r="E1" s="61"/>
      <c r="F1" s="61"/>
      <c r="G1" s="61"/>
      <c r="H1" s="61"/>
      <c r="I1" s="61"/>
      <c r="J1" s="61"/>
      <c r="K1" s="61"/>
      <c r="L1" s="16"/>
    </row>
    <row r="2" spans="1:14" ht="18.95" thickBot="1">
      <c r="A2" s="30" t="s">
        <v>34</v>
      </c>
      <c r="B2" s="16"/>
      <c r="C2" s="21"/>
      <c r="D2" s="16"/>
      <c r="E2" s="16"/>
      <c r="F2" s="16"/>
      <c r="G2" s="16"/>
      <c r="H2" s="16"/>
      <c r="I2" s="16"/>
      <c r="J2" s="16"/>
      <c r="K2" s="16"/>
      <c r="L2" s="16"/>
    </row>
    <row r="3" spans="1:14" ht="15.95" customHeight="1" thickBot="1">
      <c r="A3" s="16"/>
      <c r="B3" s="16"/>
      <c r="C3" s="16"/>
      <c r="D3" s="16"/>
      <c r="E3" s="67">
        <v>2025</v>
      </c>
      <c r="F3" s="68"/>
      <c r="G3" s="69">
        <v>2026</v>
      </c>
      <c r="H3" s="68"/>
      <c r="I3" s="69">
        <v>2027</v>
      </c>
      <c r="J3" s="68"/>
      <c r="K3" s="52" t="s">
        <v>35</v>
      </c>
      <c r="L3" s="16"/>
    </row>
    <row r="4" spans="1:14" ht="15" thickBot="1">
      <c r="A4" s="13" t="s">
        <v>36</v>
      </c>
      <c r="B4" s="13" t="s">
        <v>37</v>
      </c>
      <c r="C4" s="11" t="s">
        <v>38</v>
      </c>
      <c r="D4" s="11" t="s">
        <v>39</v>
      </c>
      <c r="E4" s="11" t="s">
        <v>40</v>
      </c>
      <c r="F4" s="12" t="s">
        <v>41</v>
      </c>
      <c r="G4" s="11" t="s">
        <v>40</v>
      </c>
      <c r="H4" s="12" t="s">
        <v>41</v>
      </c>
      <c r="I4" s="11" t="s">
        <v>40</v>
      </c>
      <c r="J4" s="12" t="s">
        <v>42</v>
      </c>
      <c r="K4" s="33" t="s">
        <v>41</v>
      </c>
      <c r="L4" s="16"/>
    </row>
    <row r="5" spans="1:14">
      <c r="A5" s="57" t="str">
        <f>'QPreus Unitaris'!$A$6</f>
        <v>RH.01.01</v>
      </c>
      <c r="B5" s="48" t="str">
        <f>'QPreus Unitaris'!$B$6</f>
        <v>h</v>
      </c>
      <c r="C5" s="49" t="str">
        <f>'QPreus Unitaris'!$C$6</f>
        <v>Enginyer de Projectes</v>
      </c>
      <c r="D5" s="7">
        <f>'QPreus Unitaris'!$D$6</f>
        <v>0</v>
      </c>
      <c r="E5" s="5">
        <v>3</v>
      </c>
      <c r="F5" s="9">
        <f t="shared" ref="F5:F14" si="0">E5*$D5</f>
        <v>0</v>
      </c>
      <c r="G5" s="5">
        <v>5</v>
      </c>
      <c r="H5" s="9">
        <f t="shared" ref="H5:H14" si="1">G5*$D5</f>
        <v>0</v>
      </c>
      <c r="I5" s="5">
        <v>3</v>
      </c>
      <c r="J5" s="9">
        <f t="shared" ref="J5:J14" si="2">I5*$D5</f>
        <v>0</v>
      </c>
      <c r="K5" s="34">
        <f>SUM(J5+H5+F5)</f>
        <v>0</v>
      </c>
      <c r="L5" s="16"/>
    </row>
    <row r="6" spans="1:14">
      <c r="A6" s="58" t="str">
        <f>'QPreus Unitaris'!$A$7</f>
        <v>RH.01.02</v>
      </c>
      <c r="B6" s="6" t="str">
        <f>'QPreus Unitaris'!$B$7</f>
        <v>h</v>
      </c>
      <c r="C6" s="36" t="str">
        <f>'QPreus Unitaris'!$C$7</f>
        <v>Tècnic Especialista</v>
      </c>
      <c r="D6" s="8">
        <f>'QPreus Unitaris'!$D$7</f>
        <v>0</v>
      </c>
      <c r="E6" s="4">
        <v>3</v>
      </c>
      <c r="F6" s="10">
        <f t="shared" si="0"/>
        <v>0</v>
      </c>
      <c r="G6" s="4">
        <v>5</v>
      </c>
      <c r="H6" s="10">
        <f t="shared" si="1"/>
        <v>0</v>
      </c>
      <c r="I6" s="4">
        <v>3</v>
      </c>
      <c r="J6" s="10">
        <f t="shared" si="2"/>
        <v>0</v>
      </c>
      <c r="K6" s="34">
        <f t="shared" ref="K6:K13" si="3">SUM(J6+H6+F6)</f>
        <v>0</v>
      </c>
      <c r="L6" s="16"/>
    </row>
    <row r="7" spans="1:14">
      <c r="A7" s="58" t="str">
        <f>'QPreus Unitaris'!$A$8</f>
        <v>RH.01.03</v>
      </c>
      <c r="B7" s="6" t="str">
        <f>'QPreus Unitaris'!$B$8</f>
        <v>h</v>
      </c>
      <c r="C7" s="36" t="str">
        <f>'QPreus Unitaris'!$C$8</f>
        <v>Oficial 1ª de Camp</v>
      </c>
      <c r="D7" s="8">
        <f>'QPreus Unitaris'!$D$8</f>
        <v>0</v>
      </c>
      <c r="E7" s="4">
        <v>3</v>
      </c>
      <c r="F7" s="10">
        <f>E7*$D7</f>
        <v>0</v>
      </c>
      <c r="G7" s="4">
        <v>5</v>
      </c>
      <c r="H7" s="10">
        <f t="shared" si="1"/>
        <v>0</v>
      </c>
      <c r="I7" s="4">
        <v>3</v>
      </c>
      <c r="J7" s="10">
        <f t="shared" si="2"/>
        <v>0</v>
      </c>
      <c r="K7" s="34">
        <f t="shared" si="3"/>
        <v>0</v>
      </c>
      <c r="L7" s="16"/>
    </row>
    <row r="8" spans="1:14" ht="59.25" customHeight="1">
      <c r="A8" s="58" t="str">
        <f>'QPreus Unitaris'!$A$9</f>
        <v>PTLL-01</v>
      </c>
      <c r="B8" s="6" t="str">
        <f>'QPreus Unitaris'!$B$9</f>
        <v>Ut.</v>
      </c>
      <c r="C8" s="37" t="str">
        <f>'QPreus Unitaris'!$C$9</f>
        <v>Visita prèvia al lloc per a l'inspecció dels punts d'interès.
Aquesta visita, que inclou la presència d'un tècnic especialitzat amb l'equipament necessari, així com la cobertura de despeses de transport i dieta, té com a finalitat realitzar una avaluació exhaustiva dels aspectes tècnics i logístics relacionats amb el lloc o projecte en qüestió</v>
      </c>
      <c r="D8" s="8">
        <f>'QPreus Unitaris'!$D$9</f>
        <v>0</v>
      </c>
      <c r="E8" s="4">
        <v>1</v>
      </c>
      <c r="F8" s="10">
        <f>E8*$D8</f>
        <v>0</v>
      </c>
      <c r="G8" s="4">
        <v>2</v>
      </c>
      <c r="H8" s="10">
        <f t="shared" si="1"/>
        <v>0</v>
      </c>
      <c r="I8" s="4">
        <v>2</v>
      </c>
      <c r="J8" s="10">
        <f t="shared" si="2"/>
        <v>0</v>
      </c>
      <c r="K8" s="34">
        <f t="shared" si="3"/>
        <v>0</v>
      </c>
      <c r="L8" s="16"/>
    </row>
    <row r="9" spans="1:14" ht="69" customHeight="1">
      <c r="A9" s="58" t="str">
        <f>'QPreus Unitaris'!$A$10</f>
        <v>PTLL-02</v>
      </c>
      <c r="B9" s="6" t="str">
        <f>'QPreus Unitaris'!$B$10</f>
        <v>Ut.</v>
      </c>
      <c r="C9" s="37" t="str">
        <f>'QPreus Unitaris'!$C$10</f>
        <v>Elaboració d'estudi inicial per a la campanya de detecció de fuites prevista.
Analitzar l'abast del projecte, recollint la informació essencial, incloent els plànols detallats de les canonades, les característiques dels elements (vàlvules d'aire, vàlvules, drenatges, etc.) per als punts clau d'inserció, extracció, sincronització i seguiment. Inclou la planificació dels treballs.</v>
      </c>
      <c r="D9" s="8">
        <f>'QPreus Unitaris'!$D$10</f>
        <v>0</v>
      </c>
      <c r="E9" s="4">
        <v>1</v>
      </c>
      <c r="F9" s="10">
        <f>E9*$D9</f>
        <v>0</v>
      </c>
      <c r="G9" s="4">
        <v>2</v>
      </c>
      <c r="H9" s="10">
        <f t="shared" si="1"/>
        <v>0</v>
      </c>
      <c r="I9" s="4">
        <v>2</v>
      </c>
      <c r="J9" s="10">
        <f t="shared" si="2"/>
        <v>0</v>
      </c>
      <c r="K9" s="34">
        <f t="shared" si="3"/>
        <v>0</v>
      </c>
      <c r="L9" s="16"/>
    </row>
    <row r="10" spans="1:14" ht="70.5" customHeight="1">
      <c r="A10" s="58" t="str">
        <f>'QPreus Unitaris'!$A$11</f>
        <v>PTLL-03</v>
      </c>
      <c r="B10" s="6" t="str">
        <f>'QPreus Unitaris'!$B$11</f>
        <v>km</v>
      </c>
      <c r="C10" s="37" t="str">
        <f>'QPreus Unitaris'!$C$11</f>
        <v>Inspecció per a una longitud inferior a 6 km
Aquest preu inclou la presència d'un tècnic i un ajudant, així com l'equip necessari per a la realització de l'inspecció, amb la mobilització i desmobilització dels equips, el transport i les dietes del personal involucrat. S'inclourà primera verificació en camp amb el geòfon.</v>
      </c>
      <c r="D10" s="8">
        <f>'QPreus Unitaris'!$D$11</f>
        <v>0</v>
      </c>
      <c r="E10" s="4">
        <v>0</v>
      </c>
      <c r="F10" s="10">
        <f t="shared" si="0"/>
        <v>0</v>
      </c>
      <c r="G10" s="4">
        <v>6</v>
      </c>
      <c r="H10" s="10">
        <f t="shared" si="1"/>
        <v>0</v>
      </c>
      <c r="I10" s="4">
        <v>6</v>
      </c>
      <c r="J10" s="10">
        <f t="shared" si="2"/>
        <v>0</v>
      </c>
      <c r="K10" s="34">
        <f t="shared" si="3"/>
        <v>0</v>
      </c>
      <c r="L10" s="16"/>
    </row>
    <row r="11" spans="1:14" ht="64.5" customHeight="1">
      <c r="A11" s="58" t="str">
        <f>'QPreus Unitaris'!$A$12</f>
        <v>PTLL-04</v>
      </c>
      <c r="B11" s="6" t="str">
        <f>'QPreus Unitaris'!$B$12</f>
        <v>km</v>
      </c>
      <c r="C11" s="37" t="str">
        <f>'QPreus Unitaris'!$C$12</f>
        <v>Inspecció per a una longitud superior a 6 km
Aquest preu inclou la presència d'un tècnic i un ajudant, així com l'equip necessari per a la realització de l'inspecció, amb la mobilització i desmobilització dels equips, el transport i les dietes del personal involucrat. S'inclourà primera verificació en camp amb el geòfon.</v>
      </c>
      <c r="D11" s="8">
        <f>'QPreus Unitaris'!$D$12</f>
        <v>0</v>
      </c>
      <c r="E11" s="4">
        <v>0</v>
      </c>
      <c r="F11" s="10">
        <f t="shared" si="0"/>
        <v>0</v>
      </c>
      <c r="G11" s="4">
        <v>16</v>
      </c>
      <c r="H11" s="10">
        <f t="shared" si="1"/>
        <v>0</v>
      </c>
      <c r="I11" s="4">
        <v>2</v>
      </c>
      <c r="J11" s="10">
        <f t="shared" si="2"/>
        <v>0</v>
      </c>
      <c r="K11" s="34">
        <f t="shared" si="3"/>
        <v>0</v>
      </c>
      <c r="L11" s="16"/>
    </row>
    <row r="12" spans="1:14" ht="68.099999999999994" customHeight="1">
      <c r="A12" s="58" t="str">
        <f>'QPreus Unitaris'!$A$13</f>
        <v>PTLL-05</v>
      </c>
      <c r="B12" s="6" t="str">
        <f>'QPreus Unitaris'!$B$13</f>
        <v>Ut.</v>
      </c>
      <c r="C12" s="37" t="str">
        <f>'QPreus Unitaris'!$C$13</f>
        <v>Estudi d'identificació i localització de fuites, bosses d'aire i anomalies, incloent la redacció d'informe.
Aquest preu inclou la presència del cap de camp, un ajudant i l'equip necessari per a la realització de l'estudi, amb el transport i les dietes del personal involucrat.</v>
      </c>
      <c r="D12" s="8">
        <f>'QPreus Unitaris'!$D$13</f>
        <v>0</v>
      </c>
      <c r="E12" s="4">
        <v>0</v>
      </c>
      <c r="F12" s="10">
        <f t="shared" si="0"/>
        <v>0</v>
      </c>
      <c r="G12" s="4">
        <v>2</v>
      </c>
      <c r="H12" s="10">
        <f t="shared" si="1"/>
        <v>0</v>
      </c>
      <c r="I12" s="4">
        <v>2</v>
      </c>
      <c r="J12" s="10">
        <f t="shared" si="2"/>
        <v>0</v>
      </c>
      <c r="K12" s="34">
        <f t="shared" si="3"/>
        <v>0</v>
      </c>
      <c r="L12" s="16"/>
    </row>
    <row r="13" spans="1:14" ht="36.75" customHeight="1">
      <c r="A13" s="58" t="str">
        <f>'QPreus Unitaris'!$A$14</f>
        <v>PTLL-06</v>
      </c>
      <c r="B13" s="6" t="str">
        <f>'QPreus Unitaris'!$B$13</f>
        <v>Ut.</v>
      </c>
      <c r="C13" s="38" t="str">
        <f>'QPreus Unitaris'!$C$14</f>
        <v>Operació d'Inserció i Extracció del dispositiu.
Aquest servei inclou el muntatge i desmuntatge dels equips necessaris per a la realització de l'operació d'inserció i extracció del dispositiu</v>
      </c>
      <c r="D13" s="8">
        <f>'QPreus Unitaris'!$D$14</f>
        <v>0</v>
      </c>
      <c r="E13" s="4">
        <v>0</v>
      </c>
      <c r="F13" s="10">
        <f t="shared" si="0"/>
        <v>0</v>
      </c>
      <c r="G13" s="4">
        <v>2</v>
      </c>
      <c r="H13" s="10">
        <f t="shared" si="1"/>
        <v>0</v>
      </c>
      <c r="I13" s="4">
        <v>2</v>
      </c>
      <c r="J13" s="10">
        <f t="shared" si="2"/>
        <v>0</v>
      </c>
      <c r="K13" s="34">
        <f t="shared" si="3"/>
        <v>0</v>
      </c>
      <c r="L13" s="16"/>
    </row>
    <row r="14" spans="1:14" ht="60">
      <c r="A14" s="59" t="str">
        <f>'QPreus Unitaris'!$A$15</f>
        <v>ESTR-PA01</v>
      </c>
      <c r="B14" s="39" t="str">
        <f>'QPreus Unitaris'!B15</f>
        <v>P.A.</v>
      </c>
      <c r="C14" s="51" t="s">
        <v>43</v>
      </c>
      <c r="D14" s="43">
        <v>2800</v>
      </c>
      <c r="E14" s="44">
        <v>0</v>
      </c>
      <c r="F14" s="45">
        <f t="shared" si="0"/>
        <v>0</v>
      </c>
      <c r="G14" s="44">
        <v>0</v>
      </c>
      <c r="H14" s="45">
        <f t="shared" si="1"/>
        <v>0</v>
      </c>
      <c r="I14" s="44">
        <v>0.5</v>
      </c>
      <c r="J14" s="45">
        <f t="shared" si="2"/>
        <v>1400</v>
      </c>
      <c r="K14" s="46">
        <f>SUM(J14+H14+F14)</f>
        <v>1400</v>
      </c>
      <c r="L14" s="16"/>
      <c r="N14" s="2"/>
    </row>
    <row r="15" spans="1:14" ht="38.25" customHeight="1" thickBot="1">
      <c r="A15" s="60" t="s">
        <v>44</v>
      </c>
      <c r="B15" s="29" t="s">
        <v>29</v>
      </c>
      <c r="C15" s="47" t="s">
        <v>45</v>
      </c>
      <c r="D15" s="40">
        <v>7500</v>
      </c>
      <c r="E15" s="41">
        <v>0</v>
      </c>
      <c r="F15" s="42">
        <f t="shared" ref="F15" si="4">E15*$D15</f>
        <v>0</v>
      </c>
      <c r="G15" s="41">
        <v>0</v>
      </c>
      <c r="H15" s="42">
        <f t="shared" ref="H15" si="5">G15*$D15</f>
        <v>0</v>
      </c>
      <c r="I15" s="41">
        <v>1</v>
      </c>
      <c r="J15" s="42">
        <f t="shared" ref="J15" si="6">I15*$D15</f>
        <v>7500</v>
      </c>
      <c r="K15" s="34">
        <f t="shared" ref="K15" si="7">SUM(J15+H15+F15)</f>
        <v>7500</v>
      </c>
      <c r="L15" s="16"/>
      <c r="N15" s="2"/>
    </row>
    <row r="16" spans="1:14" ht="15" thickBot="1">
      <c r="A16" s="16"/>
      <c r="B16" s="16"/>
      <c r="C16" s="17" t="s">
        <v>46</v>
      </c>
      <c r="D16" s="16"/>
      <c r="E16" s="16"/>
      <c r="F16" s="22">
        <f>SUM(F5:F15)</f>
        <v>0</v>
      </c>
      <c r="G16" s="16"/>
      <c r="H16" s="22">
        <f>SUM(H5:H15)</f>
        <v>0</v>
      </c>
      <c r="I16" s="16"/>
      <c r="J16" s="22">
        <f>SUM(J5:J15)</f>
        <v>8900</v>
      </c>
      <c r="K16" s="35">
        <f>SUM(K5:K15)</f>
        <v>8900</v>
      </c>
      <c r="L16" s="16"/>
    </row>
    <row r="17" spans="1:12">
      <c r="A17" s="16"/>
      <c r="B17" s="16"/>
      <c r="C17" s="16"/>
      <c r="D17" s="16"/>
      <c r="E17" s="16"/>
      <c r="F17" s="16"/>
      <c r="G17" s="16"/>
      <c r="H17" s="16"/>
      <c r="I17" s="16"/>
      <c r="J17" s="16"/>
      <c r="K17" s="16"/>
      <c r="L17" s="16"/>
    </row>
    <row r="18" spans="1:12">
      <c r="A18" s="16"/>
      <c r="B18" s="66" t="s">
        <v>47</v>
      </c>
      <c r="C18" s="66"/>
      <c r="D18" s="14" t="s">
        <v>48</v>
      </c>
      <c r="E18" s="14" t="s">
        <v>49</v>
      </c>
      <c r="F18" s="14" t="s">
        <v>50</v>
      </c>
      <c r="G18" s="14" t="s">
        <v>35</v>
      </c>
      <c r="I18" s="16"/>
      <c r="K18" s="16"/>
      <c r="L18" s="16"/>
    </row>
    <row r="19" spans="1:12">
      <c r="A19" s="16"/>
      <c r="B19" s="62" t="s">
        <v>51</v>
      </c>
      <c r="C19" s="62"/>
      <c r="D19" s="18">
        <f>F16</f>
        <v>0</v>
      </c>
      <c r="E19" s="18">
        <f>H16</f>
        <v>0</v>
      </c>
      <c r="F19" s="18">
        <f>J16</f>
        <v>8900</v>
      </c>
      <c r="G19" s="50">
        <f>SUM(D19:F19)</f>
        <v>8900</v>
      </c>
      <c r="I19" s="16"/>
      <c r="K19" s="16"/>
      <c r="L19" s="16"/>
    </row>
    <row r="20" spans="1:12">
      <c r="A20" s="16"/>
      <c r="B20" s="62" t="s">
        <v>46</v>
      </c>
      <c r="C20" s="62"/>
      <c r="D20" s="15">
        <f>SUM(D19:D19)</f>
        <v>0</v>
      </c>
      <c r="E20" s="15">
        <f>SUM(E19:E19)</f>
        <v>0</v>
      </c>
      <c r="F20" s="15">
        <f>SUM(F19:F19)</f>
        <v>8900</v>
      </c>
      <c r="G20" s="15">
        <f>SUM(G19:G19)</f>
        <v>8900</v>
      </c>
      <c r="I20" s="20"/>
      <c r="K20" s="16"/>
      <c r="L20" s="16"/>
    </row>
    <row r="21" spans="1:12" ht="9.9499999999999993" customHeight="1">
      <c r="A21" s="16"/>
      <c r="B21" s="16"/>
      <c r="C21" s="16"/>
      <c r="D21" s="16"/>
      <c r="E21" s="16"/>
      <c r="F21" s="16"/>
      <c r="G21" s="16"/>
      <c r="I21" s="16"/>
      <c r="K21" s="16"/>
      <c r="L21" s="16"/>
    </row>
    <row r="22" spans="1:12">
      <c r="A22" s="17"/>
      <c r="B22" s="62" t="s">
        <v>52</v>
      </c>
      <c r="C22" s="62"/>
      <c r="D22" s="63"/>
      <c r="E22" s="64"/>
      <c r="F22" s="65"/>
      <c r="G22" s="19">
        <f>G20</f>
        <v>8900</v>
      </c>
      <c r="I22" s="20"/>
      <c r="K22" s="16"/>
      <c r="L22" s="16"/>
    </row>
    <row r="23" spans="1:12">
      <c r="B23" s="62" t="s">
        <v>53</v>
      </c>
      <c r="C23" s="62"/>
      <c r="D23" s="63"/>
      <c r="E23" s="64"/>
      <c r="F23" s="65"/>
      <c r="G23" s="19">
        <f>G22*0.21</f>
        <v>1869</v>
      </c>
      <c r="I23" s="20"/>
      <c r="K23" s="16"/>
      <c r="L23" s="16"/>
    </row>
    <row r="24" spans="1:12">
      <c r="B24" s="62" t="s">
        <v>54</v>
      </c>
      <c r="C24" s="62"/>
      <c r="D24" s="63"/>
      <c r="E24" s="64"/>
      <c r="F24" s="65"/>
      <c r="G24" s="19">
        <f>SUM(G22:G23)</f>
        <v>10769</v>
      </c>
      <c r="I24" s="20"/>
      <c r="K24" s="16"/>
      <c r="L24" s="16"/>
    </row>
    <row r="25" spans="1:12" ht="8.25" customHeight="1">
      <c r="A25" s="16"/>
      <c r="B25" s="16"/>
      <c r="C25" s="16"/>
      <c r="D25" s="16"/>
      <c r="E25" s="16"/>
      <c r="F25" s="16"/>
      <c r="G25" s="16"/>
      <c r="H25" s="16"/>
      <c r="I25" s="16"/>
      <c r="J25" s="16"/>
      <c r="K25" s="16"/>
      <c r="L25" s="16"/>
    </row>
    <row r="26" spans="1:12">
      <c r="L26" s="16"/>
    </row>
  </sheetData>
  <mergeCells count="13">
    <mergeCell ref="A1:K1"/>
    <mergeCell ref="B19:C19"/>
    <mergeCell ref="B18:C18"/>
    <mergeCell ref="E3:F3"/>
    <mergeCell ref="G3:H3"/>
    <mergeCell ref="I3:J3"/>
    <mergeCell ref="B20:C20"/>
    <mergeCell ref="B23:C23"/>
    <mergeCell ref="B24:C24"/>
    <mergeCell ref="B22:C22"/>
    <mergeCell ref="D22:F22"/>
    <mergeCell ref="D23:F23"/>
    <mergeCell ref="D24:F24"/>
  </mergeCells>
  <pageMargins left="1.1023622047244095" right="0.51181102362204722" top="0.15748031496062992" bottom="0.55118110236220474" header="0.31496062992125984" footer="0.31496062992125984"/>
  <pageSetup paperSize="8" orientation="landscape" r:id="rId1"/>
  <headerFooter>
    <oddFooter>&amp;C&amp;N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5A8CF04EC1F19409AF099C17C7E489E" ma:contentTypeVersion="30" ma:contentTypeDescription="Create a new document." ma:contentTypeScope="" ma:versionID="2b2d1e07d169850833935f9397516ef0">
  <xsd:schema xmlns:xsd="http://www.w3.org/2001/XMLSchema" xmlns:xs="http://www.w3.org/2001/XMLSchema" xmlns:p="http://schemas.microsoft.com/office/2006/metadata/properties" xmlns:ns2="e1296c0f-46a6-4d6a-9ab4-c9f2bdfc5ac5" xmlns:ns3="9d73bff7-372a-433f-a34e-6f9cec3ff811" targetNamespace="http://schemas.microsoft.com/office/2006/metadata/properties" ma:root="true" ma:fieldsID="e196fb8024ce7c9f5a745e1480fcc999" ns2:_="" ns3:_="">
    <xsd:import namespace="e1296c0f-46a6-4d6a-9ab4-c9f2bdfc5ac5"/>
    <xsd:import namespace="9d73bff7-372a-433f-a34e-6f9cec3ff81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LengthInSeconds" minOccurs="0"/>
                <xsd:element ref="ns2:MediaServiceDateTaken" minOccurs="0"/>
                <xsd:element ref="ns2:MediaServiceGenerationTime" minOccurs="0"/>
                <xsd:element ref="ns2:MediaServiceEventHashCode" minOccurs="0"/>
                <xsd:element ref="ns2:MediaServiceOCR" minOccurs="0"/>
                <xsd:element ref="ns2:MediaServiceLocation" minOccurs="0"/>
                <xsd:element ref="ns2:Codi" minOccurs="0"/>
                <xsd:element ref="ns2:Ubicaci_x00f3_" minOccurs="0"/>
                <xsd:element ref="ns2:Tipologia" minOccurs="0"/>
                <xsd:element ref="ns2:Responsable" minOccurs="0"/>
                <xsd:element ref="ns2:SC" minOccurs="0"/>
                <xsd:element ref="ns2:lcf76f155ced4ddcb4097134ff3c332f" minOccurs="0"/>
                <xsd:element ref="ns3:TaxCatchAll" minOccurs="0"/>
                <xsd:element ref="ns2:FINALITZADES" minOccurs="0"/>
                <xsd:element ref="ns2:EC" minOccurs="0"/>
                <xsd:element ref="ns2:MediaServiceObjectDetectorVersions" minOccurs="0"/>
                <xsd:element ref="ns2:Responsabletreballs_x002f_obre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1296c0f-46a6-4d6a-9ab4-c9f2bdfc5ac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DateTaken" ma:index="16" nillable="true" ma:displayName="MediaServiceDateTaken" ma:hidden="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Codi" ma:index="21" nillable="true" ma:displayName="Codi" ma:format="Dropdown" ma:internalName="Codi">
      <xsd:simpleType>
        <xsd:restriction base="dms:Text">
          <xsd:maxLength value="255"/>
        </xsd:restriction>
      </xsd:simpleType>
    </xsd:element>
    <xsd:element name="Ubicaci_x00f3_" ma:index="22" nillable="true" ma:displayName="Ubicació" ma:format="Dropdown" ma:internalName="Ubicaci_x00f3_">
      <xsd:simpleType>
        <xsd:restriction base="dms:Text">
          <xsd:maxLength value="255"/>
        </xsd:restriction>
      </xsd:simpleType>
    </xsd:element>
    <xsd:element name="Tipologia" ma:index="23" nillable="true" ma:displayName="Tipologia" ma:format="Dropdown" ma:internalName="Tipologia">
      <xsd:simpleType>
        <xsd:restriction base="dms:Text">
          <xsd:maxLength value="255"/>
        </xsd:restriction>
      </xsd:simpleType>
    </xsd:element>
    <xsd:element name="Responsable" ma:index="24" nillable="true" ma:displayName="Responsable" ma:format="Dropdown" ma:internalName="Responsable">
      <xsd:simpleType>
        <xsd:restriction base="dms:Text">
          <xsd:maxLength value="255"/>
        </xsd:restriction>
      </xsd:simpleType>
    </xsd:element>
    <xsd:element name="SC" ma:index="25" nillable="true" ma:displayName="SC" ma:format="Dropdown" ma:internalName="SC">
      <xsd:simpleType>
        <xsd:restriction base="dms:Text">
          <xsd:maxLength value="255"/>
        </xsd:restriction>
      </xsd:simpleType>
    </xsd:element>
    <xsd:element name="lcf76f155ced4ddcb4097134ff3c332f" ma:index="27" nillable="true" ma:taxonomy="true" ma:internalName="lcf76f155ced4ddcb4097134ff3c332f" ma:taxonomyFieldName="MediaServiceImageTags" ma:displayName="Image Tags" ma:readOnly="false" ma:fieldId="{5cf76f15-5ced-4ddc-b409-7134ff3c332f}" ma:taxonomyMulti="true" ma:sspId="d19f90c4-00d9-45b7-bc62-04f95cbe7a8b" ma:termSetId="09814cd3-568e-fe90-9814-8d621ff8fb84" ma:anchorId="fba54fb3-c3e1-fe81-a776-ca4b69148c4d" ma:open="true" ma:isKeyword="false">
      <xsd:complexType>
        <xsd:sequence>
          <xsd:element ref="pc:Terms" minOccurs="0" maxOccurs="1"/>
        </xsd:sequence>
      </xsd:complexType>
    </xsd:element>
    <xsd:element name="FINALITZADES" ma:index="29" nillable="true" ma:displayName="FINALITZADES" ma:format="Dropdown" ma:internalName="FINALITZADES">
      <xsd:simpleType>
        <xsd:restriction base="dms:Text">
          <xsd:maxLength value="255"/>
        </xsd:restriction>
      </xsd:simpleType>
    </xsd:element>
    <xsd:element name="EC" ma:index="30" nillable="true" ma:displayName="EC" ma:format="Dropdown" ma:internalName="EC">
      <xsd:simpleType>
        <xsd:restriction base="dms:Text">
          <xsd:maxLength value="255"/>
        </xsd:restriction>
      </xsd:simpleType>
    </xsd:element>
    <xsd:element name="MediaServiceObjectDetectorVersions" ma:index="31" nillable="true" ma:displayName="MediaServiceObjectDetectorVersions" ma:description="" ma:hidden="true" ma:indexed="true" ma:internalName="MediaServiceObjectDetectorVersions" ma:readOnly="true">
      <xsd:simpleType>
        <xsd:restriction base="dms:Text"/>
      </xsd:simpleType>
    </xsd:element>
    <xsd:element name="Responsabletreballs_x002f_obres" ma:index="32" nillable="true" ma:displayName="Responsable treballs/obres" ma:format="Dropdown" ma:internalName="Responsabletreballs_x002f_obres">
      <xsd:simpleType>
        <xsd:restriction base="dms:Text">
          <xsd:maxLength value="255"/>
        </xsd:restriction>
      </xsd:simpleType>
    </xsd:element>
    <xsd:element name="MediaServiceSearchProperties" ma:index="3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d73bff7-372a-433f-a34e-6f9cec3ff811"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8" nillable="true" ma:displayName="Taxonomy Catch All Column" ma:hidden="true" ma:list="{c716059b-2adc-4b6f-bed3-c335765e012c}" ma:internalName="TaxCatchAll" ma:showField="CatchAllData" ma:web="9d73bff7-372a-433f-a34e-6f9cec3ff81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1296c0f-46a6-4d6a-9ab4-c9f2bdfc5ac5">
      <Terms xmlns="http://schemas.microsoft.com/office/infopath/2007/PartnerControls"/>
    </lcf76f155ced4ddcb4097134ff3c332f>
    <TaxCatchAll xmlns="9d73bff7-372a-433f-a34e-6f9cec3ff811" xsi:nil="true"/>
    <FINALITZADES xmlns="e1296c0f-46a6-4d6a-9ab4-c9f2bdfc5ac5" xsi:nil="true"/>
    <Responsable xmlns="e1296c0f-46a6-4d6a-9ab4-c9f2bdfc5ac5" xsi:nil="true"/>
    <Codi xmlns="e1296c0f-46a6-4d6a-9ab4-c9f2bdfc5ac5" xsi:nil="true"/>
    <EC xmlns="e1296c0f-46a6-4d6a-9ab4-c9f2bdfc5ac5" xsi:nil="true"/>
    <Responsabletreballs_x002f_obres xmlns="e1296c0f-46a6-4d6a-9ab4-c9f2bdfc5ac5" xsi:nil="true"/>
    <Tipologia xmlns="e1296c0f-46a6-4d6a-9ab4-c9f2bdfc5ac5" xsi:nil="true"/>
    <SC xmlns="e1296c0f-46a6-4d6a-9ab4-c9f2bdfc5ac5" xsi:nil="true"/>
    <Ubicaci_x00f3_ xmlns="e1296c0f-46a6-4d6a-9ab4-c9f2bdfc5ac5" xsi:nil="true"/>
  </documentManagement>
</p:properties>
</file>

<file path=customXml/itemProps1.xml><?xml version="1.0" encoding="utf-8"?>
<ds:datastoreItem xmlns:ds="http://schemas.openxmlformats.org/officeDocument/2006/customXml" ds:itemID="{CAD1188D-15B5-4786-92E0-1036E0E62F8B}"/>
</file>

<file path=customXml/itemProps2.xml><?xml version="1.0" encoding="utf-8"?>
<ds:datastoreItem xmlns:ds="http://schemas.openxmlformats.org/officeDocument/2006/customXml" ds:itemID="{11CC7CFB-3D0D-49CB-8395-D3DD1AD4AF9E}"/>
</file>

<file path=customXml/itemProps3.xml><?xml version="1.0" encoding="utf-8"?>
<ds:datastoreItem xmlns:ds="http://schemas.openxmlformats.org/officeDocument/2006/customXml" ds:itemID="{B27AE78B-534D-4B65-AB1D-114FC3163A7F}"/>
</file>

<file path=docProps/app.xml><?xml version="1.0" encoding="utf-8"?>
<Properties xmlns="http://schemas.openxmlformats.org/officeDocument/2006/extended-properties" xmlns:vt="http://schemas.openxmlformats.org/officeDocument/2006/docPropsVTypes">
  <Application>Microsoft Excel Online</Application>
  <Manager/>
  <Company>ATL</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Andres Dueñas Jurado</dc:creator>
  <cp:keywords/>
  <dc:description/>
  <cp:lastModifiedBy>A. Navarro</cp:lastModifiedBy>
  <cp:revision/>
  <dcterms:created xsi:type="dcterms:W3CDTF">2021-03-19T12:48:40Z</dcterms:created>
  <dcterms:modified xsi:type="dcterms:W3CDTF">2025-05-05T13:16:35Z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0x01010085A8CF04EC1F19409AF099C17C7E489E</vt:lpwstr>
  </property>
  <property fmtid="{D5CDD505-2E9C-101B-9397-08002B2CF9AE}" pid="3" name="MediaServiceImageTags">
    <vt:lpwstr/>
  </property>
</Properties>
</file>